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<sst xmlns="http://schemas.openxmlformats.org/spreadsheetml/2006/main" count="78" uniqueCount="76">
  <si>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Sè cuèi kú</t>
  </si>
  <si>
    <t xml:space="preserve">          Tæng céng nguån vèn                                                                       </t>
  </si>
  <si>
    <t>B¸o c¸o tµi chÝnh tãm t¾t</t>
  </si>
  <si>
    <t>Sè d­ ®Çu kú</t>
  </si>
  <si>
    <t>I</t>
  </si>
  <si>
    <t>II</t>
  </si>
  <si>
    <t xml:space="preserve">Tµi s¶n cè ®Þnh                                                                                </t>
  </si>
  <si>
    <t>III</t>
  </si>
  <si>
    <t xml:space="preserve">Tæng céng tµi s¶n                                                                           </t>
  </si>
  <si>
    <t>IV</t>
  </si>
  <si>
    <t xml:space="preserve">Nî ph¶i tr¶                                                                                      </t>
  </si>
  <si>
    <t xml:space="preserve">Nî ng¾n h¹n                                                                                    </t>
  </si>
  <si>
    <t xml:space="preserve">Nî dµi h¹n                                                                                     </t>
  </si>
  <si>
    <t>V</t>
  </si>
  <si>
    <t>II. KÕt qu¶ ho¹t ®éng s¶n xuÊt kinh doanh</t>
  </si>
  <si>
    <t>STT</t>
  </si>
  <si>
    <t xml:space="preserve">C¸c kho¶n ®Çu t­ tµi chÝnh ng¾n h¹n                                                            </t>
  </si>
  <si>
    <t xml:space="preserve">Hµng tån kho                                                                                    </t>
  </si>
  <si>
    <t xml:space="preserve"> Tµi s¶n cè ®Þnh, ®Çu t­ dµi h¹n                                                                  </t>
  </si>
  <si>
    <t>Doanh thu b¸n hµng vµ cung cÊp dÞch vô</t>
  </si>
  <si>
    <t>Gi¸ vèn hµng b¸n</t>
  </si>
  <si>
    <t>Cæ tøc trªn mçi cæ phiÕu</t>
  </si>
  <si>
    <t>Chi phÝ b¸n hµng</t>
  </si>
  <si>
    <t>Chi phÝ qu¶n lý doanh nghiÖp</t>
  </si>
  <si>
    <t>Chi phÝ kh¸c</t>
  </si>
  <si>
    <t xml:space="preserve">Lîi nhuËn kh¸c </t>
  </si>
  <si>
    <t>ChØ tiªu</t>
  </si>
  <si>
    <t>Kú b¸o c¸o</t>
  </si>
  <si>
    <t>Luü kÕ</t>
  </si>
  <si>
    <t>I. B¶ng c©n ®èi kÕ to¸n</t>
  </si>
  <si>
    <t>Ng­êi lËp                         KÕ to¸n tr­ëng</t>
  </si>
  <si>
    <t>VI</t>
  </si>
  <si>
    <t>C«ng ty cæ phÇn Viglacera ®«ng anh</t>
  </si>
  <si>
    <t>Néi dung</t>
  </si>
  <si>
    <t>Tµi s¶n ng¾n h¹n</t>
  </si>
  <si>
    <t>TiÒn vµ c¸c kho¶n t­¬ng ®­¬ng tiÒn</t>
  </si>
  <si>
    <t>Tµi s¶n ng¾n h¹n kh¸c</t>
  </si>
  <si>
    <t>C¸c kho¶n ph¶i thu dµi h¹n</t>
  </si>
  <si>
    <t xml:space="preserve">  - Tµi s¶n cè ®Þnh h÷u h×nh</t>
  </si>
  <si>
    <t xml:space="preserve">  - Tµi s¶n cè ®Þnh v« h×nh</t>
  </si>
  <si>
    <t xml:space="preserve">  - Tµi s¶n cè ®Þnh thuª tµi chÝnh</t>
  </si>
  <si>
    <t xml:space="preserve">  - Chi phÝ x©y dùng c¬ b¶n dë dang</t>
  </si>
  <si>
    <t>BÊt ®éng s¶n ®Çu t­</t>
  </si>
  <si>
    <t>C¸c kho¶n ®Çu t­ tµi chÝnh dµi h¹n</t>
  </si>
  <si>
    <t>Tµi s¶n dµi h¹n kh¸c</t>
  </si>
  <si>
    <t>Vèn chñ së h÷u</t>
  </si>
  <si>
    <t xml:space="preserve"> - Vèn ®Çu t­ cña chñ së h÷u</t>
  </si>
  <si>
    <t xml:space="preserve"> - ThÆng d­ cèn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</si>
  <si>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</si>
  <si>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</si>
  <si>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</si>
  <si>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</si>
  <si>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</si>
  <si>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</si>
  <si>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XDCB</t>
  </si>
  <si>
    <t xml:space="preserve">Nguån kinh phÝ vµ quü kh¸c                                                             </t>
  </si>
  <si>
    <t xml:space="preserve"> - Quü khen th­ëng phóc lîi</t>
  </si>
  <si>
    <t xml:space="preserve"> - Nguån kinh phÝ</t>
  </si>
  <si>
    <t xml:space="preserve"> - Nguån kinh phÝ ®· h×nh thµnh TSC§</t>
  </si>
  <si>
    <t>C¸c kho¶n gi¶m trõ doanh thu</t>
  </si>
  <si>
    <t>Doanh thu thuÇn vÒ b¸n hµng vµ cung cÊp dÞch vô</t>
  </si>
  <si>
    <t>Lîi nhuËn gép vÒ b¸n hµng vµ cung cÊp dÞch vô</t>
  </si>
  <si>
    <t>Doanh thu ho¹t ®éng tµi chÝnh</t>
  </si>
  <si>
    <t>Chi phÝ tµi chÝnh</t>
  </si>
  <si>
    <t>Lîi nhuËn thuÇn tõ ho¹t ®éng kinh doanh</t>
  </si>
  <si>
    <t>Thu nhËp kh¸c</t>
  </si>
  <si>
    <t>Tæng lîi nhuËn kÕ to¸n tr­íc thuÕ</t>
  </si>
  <si>
    <t xml:space="preserve">ThuÕ thu nhËp doanh nghiÖp </t>
  </si>
  <si>
    <t>Lîi nhuËn sau thuÕ thu nhËp doanh nghiÖp</t>
  </si>
  <si>
    <t>L·i c¬ b¶n trªn cæ phiÕu</t>
  </si>
  <si>
    <t>Gi¸m ®èc c«ng ty</t>
  </si>
  <si>
    <t>C¸c kho¶n ph¶i thu ng¾n h¹n</t>
  </si>
  <si>
    <t>Quý 1 n¨m 2008</t>
  </si>
  <si>
    <t xml:space="preserve">    NguyÔn TuyÕt Lan                     Vò BÝch Ph­îng</t>
  </si>
  <si>
    <t>Hoµng Kim Bång</t>
  </si>
  <si>
    <t>§«ng Anh, ngµy 10 th¸ng 4 n¨m 2008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</si>
</sst>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##\ ###\ ###\ ###\ ###"/>
    <numFmt numFmtId="173" formatCode="\ ###.0\ ###\ ###\ ###\ ###"/>
    <numFmt numFmtId="174" formatCode="\ ###.\ ###\ ###\ ###\ ###"/>
    <numFmt numFmtId="175" formatCode="\ ##.\ ###\ ###\ ###\ ###"/>
    <numFmt numFmtId="176" formatCode="\ #.\ ###\ ###\ ###\ ###"/>
    <numFmt numFmtId="177" formatCode="\ .\ ###\ ###\ ###\ ;##########################################################################################################################################################################################################################################"/>
    <numFmt numFmtId="178" formatCode="\ .\ ##\ ###\ ###\ ;###########################################################################################################################################################################################################################################"/>
    <numFmt numFmtId="179" formatCode="\ .\ #\ ###\ ###\ ;############################################################################################################################################################################################################################################"/>
    <numFmt numFmtId="180" formatCode="\ .\ \ ###\ ###\ ;#############################################################################################################################################################################################################################################"/>
    <numFmt numFmtId="181" formatCode="\ .\ \ ##\ ###\ ;##############################################################################################################################################################################################################################################"/>
    <numFmt numFmtId="182" formatCode="\ .\ \ #\ ###\ ;###############################################################################################################################################################################################################################################"/>
    <numFmt numFmtId="183" formatCode="\ .\ \ \ ###\ ;###############################################################################################################################################################################################################################################"/>
    <numFmt numFmtId="184" formatCode="\ .\ \ \ ##\ ;###############################################################################################################################################################################################################################################"/>
    <numFmt numFmtId="185" formatCode="\ .\ \ \ #\ ;###############################################################################################################################################################################################################################################"/>
    <numFmt numFmtId="186" formatCode="\ \ \ \ \ ;###############################################################################################################################################################################################################################################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</numFmts>
  <fonts count="15">
    <font>
      <sz val="12"/>
      <name val=".VnTime"/>
      <family val="0"/>
    </font>
    <font>
      <b/>
      <sz val="10"/>
      <name val=".VnTimeH"/>
      <family val="2"/>
    </font>
    <font>
      <sz val="8"/>
      <name val=".VnArialH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b/>
      <i/>
      <sz val="12"/>
      <name val=".VnTime"/>
      <family val="2"/>
    </font>
    <font>
      <sz val="10"/>
      <color indexed="8"/>
      <name val=".VnTime"/>
      <family val="0"/>
    </font>
    <font>
      <b/>
      <sz val="12"/>
      <name val=".VnTime"/>
      <family val="0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"/>
      <family val="0"/>
    </font>
    <font>
      <b/>
      <i/>
      <sz val="11"/>
      <name val=".VnTim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6" fillId="0" borderId="1" xfId="15" applyNumberFormat="1" applyFont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172" fontId="6" fillId="0" borderId="3" xfId="15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7" fillId="0" borderId="1" xfId="15" applyNumberFormat="1" applyFont="1" applyBorder="1" applyAlignment="1">
      <alignment horizontal="right"/>
    </xf>
    <xf numFmtId="172" fontId="7" fillId="0" borderId="2" xfId="15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72" fontId="5" fillId="0" borderId="6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1" fontId="5" fillId="0" borderId="7" xfId="15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5" fillId="0" borderId="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2" fontId="1" fillId="0" borderId="1" xfId="15" applyNumberFormat="1" applyFont="1" applyBorder="1" applyAlignment="1">
      <alignment horizontal="right"/>
    </xf>
    <xf numFmtId="172" fontId="1" fillId="0" borderId="2" xfId="15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72" fontId="6" fillId="0" borderId="6" xfId="15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172" fontId="5" fillId="0" borderId="13" xfId="15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72" fontId="1" fillId="0" borderId="13" xfId="15" applyNumberFormat="1" applyFont="1" applyBorder="1" applyAlignment="1">
      <alignment horizontal="right"/>
    </xf>
    <xf numFmtId="172" fontId="1" fillId="0" borderId="15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2" fontId="12" fillId="0" borderId="0" xfId="15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61">
      <selection activeCell="B70" sqref="B70"/>
    </sheetView>
  </sheetViews>
  <sheetFormatPr defaultColWidth="8.796875" defaultRowHeight="15"/>
  <cols>
    <col min="1" max="1" width="5.69921875" style="0" customWidth="1"/>
    <col min="2" max="2" width="43" style="0" customWidth="1"/>
    <col min="3" max="4" width="16" style="0" customWidth="1"/>
    <col min="5" max="5" width="12.8984375" style="0" customWidth="1"/>
  </cols>
  <sheetData>
    <row r="1" spans="1:4" ht="15.75">
      <c r="A1" s="63" t="s">
        <v>32</v>
      </c>
      <c r="B1" s="63"/>
      <c r="C1" s="1"/>
      <c r="D1" s="1"/>
    </row>
    <row r="2" spans="2:4" ht="17.25">
      <c r="B2" s="61" t="s">
        <v>2</v>
      </c>
      <c r="C2" s="61"/>
      <c r="D2" s="61"/>
    </row>
    <row r="3" spans="2:4" ht="15.75">
      <c r="B3" s="62" t="s">
        <v>72</v>
      </c>
      <c r="C3" s="62"/>
      <c r="D3" s="62"/>
    </row>
    <row r="4" spans="1:4" ht="16.5">
      <c r="A4" s="54" t="s">
        <v>29</v>
      </c>
      <c r="B4" s="31"/>
      <c r="C4" s="2"/>
      <c r="D4" s="2"/>
    </row>
    <row r="5" spans="2:4" ht="6" customHeight="1">
      <c r="B5" s="3"/>
      <c r="C5" s="62"/>
      <c r="D5" s="62"/>
    </row>
    <row r="6" spans="1:4" ht="20.25" customHeight="1">
      <c r="A6" s="9" t="s">
        <v>15</v>
      </c>
      <c r="B6" s="32" t="s">
        <v>33</v>
      </c>
      <c r="C6" s="33" t="s">
        <v>3</v>
      </c>
      <c r="D6" s="33" t="s">
        <v>0</v>
      </c>
    </row>
    <row r="7" spans="1:4" s="14" customFormat="1" ht="18" customHeight="1">
      <c r="A7" s="41" t="s">
        <v>4</v>
      </c>
      <c r="B7" s="42" t="s">
        <v>34</v>
      </c>
      <c r="C7" s="43">
        <f>SUM(C8:C12)</f>
        <v>7705306040</v>
      </c>
      <c r="D7" s="43">
        <f>SUM(D8:D12)</f>
        <v>8048206973</v>
      </c>
    </row>
    <row r="8" spans="1:4" ht="18" customHeight="1">
      <c r="A8" s="18">
        <v>1</v>
      </c>
      <c r="B8" s="11" t="s">
        <v>35</v>
      </c>
      <c r="C8" s="6">
        <v>2175301483</v>
      </c>
      <c r="D8" s="7">
        <v>741345867</v>
      </c>
    </row>
    <row r="9" spans="1:4" ht="18" customHeight="1">
      <c r="A9" s="18">
        <v>2</v>
      </c>
      <c r="B9" s="11" t="s">
        <v>16</v>
      </c>
      <c r="C9" s="6">
        <v>0</v>
      </c>
      <c r="D9" s="7"/>
    </row>
    <row r="10" spans="1:4" ht="18" customHeight="1">
      <c r="A10" s="18">
        <v>3</v>
      </c>
      <c r="B10" s="11" t="s">
        <v>71</v>
      </c>
      <c r="C10" s="6">
        <v>2322259652</v>
      </c>
      <c r="D10" s="6">
        <v>1832169025</v>
      </c>
    </row>
    <row r="11" spans="1:4" ht="18" customHeight="1">
      <c r="A11" s="18">
        <v>4</v>
      </c>
      <c r="B11" s="11" t="s">
        <v>17</v>
      </c>
      <c r="C11" s="6">
        <v>3198429395</v>
      </c>
      <c r="D11" s="7">
        <v>5449164071</v>
      </c>
    </row>
    <row r="12" spans="1:4" ht="18" customHeight="1">
      <c r="A12" s="18">
        <v>5</v>
      </c>
      <c r="B12" s="11" t="s">
        <v>36</v>
      </c>
      <c r="C12" s="6">
        <v>9315510</v>
      </c>
      <c r="D12" s="7">
        <v>25528010</v>
      </c>
    </row>
    <row r="13" spans="1:4" s="17" customFormat="1" ht="18" customHeight="1">
      <c r="A13" s="34" t="s">
        <v>5</v>
      </c>
      <c r="B13" s="38" t="s">
        <v>18</v>
      </c>
      <c r="C13" s="4">
        <f>C15+C20+C21+C22</f>
        <v>8444429571</v>
      </c>
      <c r="D13" s="4">
        <f>D15+D20+D21+D22</f>
        <v>8133086375</v>
      </c>
    </row>
    <row r="14" spans="1:4" s="17" customFormat="1" ht="18" customHeight="1">
      <c r="A14" s="35">
        <v>1</v>
      </c>
      <c r="B14" s="47" t="s">
        <v>37</v>
      </c>
      <c r="C14" s="15"/>
      <c r="D14" s="16"/>
    </row>
    <row r="15" spans="1:4" s="8" customFormat="1" ht="18" customHeight="1">
      <c r="A15" s="18">
        <v>2</v>
      </c>
      <c r="B15" s="11" t="s">
        <v>6</v>
      </c>
      <c r="C15" s="6">
        <f>SUM(C16:C19)</f>
        <v>8444429571</v>
      </c>
      <c r="D15" s="6">
        <v>8133086375</v>
      </c>
    </row>
    <row r="16" spans="1:4" ht="18" customHeight="1">
      <c r="A16" s="18"/>
      <c r="B16" s="11" t="s">
        <v>38</v>
      </c>
      <c r="C16" s="6">
        <v>6119429571</v>
      </c>
      <c r="D16" s="7">
        <v>5827380920</v>
      </c>
    </row>
    <row r="17" spans="1:4" ht="18" customHeight="1">
      <c r="A17" s="18"/>
      <c r="B17" s="11" t="s">
        <v>39</v>
      </c>
      <c r="C17" s="6">
        <v>2325000000</v>
      </c>
      <c r="D17" s="7">
        <v>2287500000</v>
      </c>
    </row>
    <row r="18" spans="1:4" ht="18" customHeight="1">
      <c r="A18" s="18"/>
      <c r="B18" s="11" t="s">
        <v>40</v>
      </c>
      <c r="C18" s="6"/>
      <c r="D18" s="7"/>
    </row>
    <row r="19" spans="1:4" ht="18" customHeight="1">
      <c r="A19" s="18"/>
      <c r="B19" s="11" t="s">
        <v>41</v>
      </c>
      <c r="C19" s="6"/>
      <c r="D19" s="7">
        <v>18205455</v>
      </c>
    </row>
    <row r="20" spans="1:4" ht="18" customHeight="1">
      <c r="A20" s="18">
        <v>3</v>
      </c>
      <c r="B20" s="11" t="s">
        <v>42</v>
      </c>
      <c r="C20" s="4">
        <v>0</v>
      </c>
      <c r="D20" s="5"/>
    </row>
    <row r="21" spans="1:4" s="8" customFormat="1" ht="18" customHeight="1">
      <c r="A21" s="18">
        <v>4</v>
      </c>
      <c r="B21" s="11" t="s">
        <v>43</v>
      </c>
      <c r="C21" s="6"/>
      <c r="D21" s="7"/>
    </row>
    <row r="22" spans="1:4" s="8" customFormat="1" ht="18" customHeight="1">
      <c r="A22" s="18">
        <v>5</v>
      </c>
      <c r="B22" s="11" t="s">
        <v>44</v>
      </c>
      <c r="C22" s="6">
        <v>0</v>
      </c>
      <c r="D22" s="7"/>
    </row>
    <row r="23" spans="1:4" s="17" customFormat="1" ht="18" customHeight="1">
      <c r="A23" s="34" t="s">
        <v>7</v>
      </c>
      <c r="B23" s="36" t="s">
        <v>8</v>
      </c>
      <c r="C23" s="39">
        <f>C13+C7</f>
        <v>16149735611</v>
      </c>
      <c r="D23" s="40">
        <f>D13+D7</f>
        <v>16181293348</v>
      </c>
    </row>
    <row r="24" spans="1:4" s="17" customFormat="1" ht="18" customHeight="1">
      <c r="A24" s="34" t="s">
        <v>9</v>
      </c>
      <c r="B24" s="37" t="s">
        <v>10</v>
      </c>
      <c r="C24" s="4">
        <f>SUM(C25:C26)</f>
        <v>5202828075</v>
      </c>
      <c r="D24" s="4">
        <f>SUM(D25:D26)</f>
        <v>3986745569</v>
      </c>
    </row>
    <row r="25" spans="1:4" s="8" customFormat="1" ht="18" customHeight="1">
      <c r="A25" s="18">
        <v>1</v>
      </c>
      <c r="B25" s="11" t="s">
        <v>11</v>
      </c>
      <c r="C25" s="6">
        <v>5108935904</v>
      </c>
      <c r="D25" s="6">
        <v>3935158908</v>
      </c>
    </row>
    <row r="26" spans="1:4" s="8" customFormat="1" ht="18" customHeight="1">
      <c r="A26" s="18">
        <v>2</v>
      </c>
      <c r="B26" s="11" t="s">
        <v>12</v>
      </c>
      <c r="C26" s="6">
        <v>93892171</v>
      </c>
      <c r="D26" s="7">
        <v>51586661</v>
      </c>
    </row>
    <row r="27" spans="1:4" s="17" customFormat="1" ht="18" customHeight="1">
      <c r="A27" s="34" t="s">
        <v>13</v>
      </c>
      <c r="B27" s="37" t="s">
        <v>45</v>
      </c>
      <c r="C27" s="15">
        <f>C28+C38</f>
        <v>10946907536</v>
      </c>
      <c r="D27" s="15">
        <f>D28+D38</f>
        <v>12194547779</v>
      </c>
    </row>
    <row r="28" spans="1:4" s="8" customFormat="1" ht="18" customHeight="1">
      <c r="A28" s="18">
        <v>1</v>
      </c>
      <c r="B28" s="11" t="s">
        <v>45</v>
      </c>
      <c r="C28" s="6">
        <f>SUM(C29:C37)</f>
        <v>10840427094</v>
      </c>
      <c r="D28" s="6">
        <f>SUM(D29:D37)</f>
        <v>12105337337</v>
      </c>
    </row>
    <row r="29" spans="1:4" s="8" customFormat="1" ht="18" customHeight="1">
      <c r="A29" s="18"/>
      <c r="B29" s="11" t="s">
        <v>46</v>
      </c>
      <c r="C29" s="6">
        <v>7500000000</v>
      </c>
      <c r="D29" s="7">
        <v>7500000000</v>
      </c>
    </row>
    <row r="30" spans="1:4" s="8" customFormat="1" ht="18" customHeight="1">
      <c r="A30" s="18"/>
      <c r="B30" s="11" t="s">
        <v>47</v>
      </c>
      <c r="C30" s="6"/>
      <c r="D30" s="7"/>
    </row>
    <row r="31" spans="1:4" s="8" customFormat="1" ht="18" customHeight="1">
      <c r="A31" s="18"/>
      <c r="B31" s="11" t="s">
        <v>48</v>
      </c>
      <c r="C31" s="6">
        <v>280794384</v>
      </c>
      <c r="D31" s="7">
        <v>280794384</v>
      </c>
    </row>
    <row r="32" spans="1:4" s="8" customFormat="1" ht="18" customHeight="1">
      <c r="A32" s="18"/>
      <c r="B32" s="11" t="s">
        <v>49</v>
      </c>
      <c r="C32" s="6"/>
      <c r="D32" s="7"/>
    </row>
    <row r="33" spans="1:4" s="8" customFormat="1" ht="18" customHeight="1">
      <c r="A33" s="18"/>
      <c r="B33" s="11" t="s">
        <v>50</v>
      </c>
      <c r="C33" s="6"/>
      <c r="D33" s="7"/>
    </row>
    <row r="34" spans="1:4" s="8" customFormat="1" ht="18" customHeight="1">
      <c r="A34" s="18"/>
      <c r="B34" s="11" t="s">
        <v>51</v>
      </c>
      <c r="C34" s="6"/>
      <c r="D34" s="7"/>
    </row>
    <row r="35" spans="1:4" s="8" customFormat="1" ht="18" customHeight="1">
      <c r="A35" s="18"/>
      <c r="B35" s="11" t="s">
        <v>52</v>
      </c>
      <c r="C35" s="6">
        <f>2089917309+334815787</f>
        <v>2424733096</v>
      </c>
      <c r="D35" s="7">
        <f>2089917309+334815787</f>
        <v>2424733096</v>
      </c>
    </row>
    <row r="36" spans="1:4" s="8" customFormat="1" ht="18" customHeight="1">
      <c r="A36" s="18"/>
      <c r="B36" s="11" t="s">
        <v>53</v>
      </c>
      <c r="C36" s="6">
        <v>634899614</v>
      </c>
      <c r="D36" s="7">
        <v>1899809857</v>
      </c>
    </row>
    <row r="37" spans="1:4" s="8" customFormat="1" ht="18" customHeight="1">
      <c r="A37" s="18"/>
      <c r="B37" s="11" t="s">
        <v>54</v>
      </c>
      <c r="C37" s="6"/>
      <c r="D37" s="7"/>
    </row>
    <row r="38" spans="1:4" s="8" customFormat="1" ht="18" customHeight="1">
      <c r="A38" s="18">
        <v>2</v>
      </c>
      <c r="B38" s="11" t="s">
        <v>55</v>
      </c>
      <c r="C38" s="6">
        <f>SUM(C39:C41)</f>
        <v>106480442</v>
      </c>
      <c r="D38" s="6">
        <f>SUM(D39:D41)</f>
        <v>89210442</v>
      </c>
    </row>
    <row r="39" spans="1:4" s="8" customFormat="1" ht="18" customHeight="1">
      <c r="A39" s="18"/>
      <c r="B39" s="11" t="s">
        <v>56</v>
      </c>
      <c r="C39" s="6">
        <v>106480442</v>
      </c>
      <c r="D39" s="7">
        <v>89210442</v>
      </c>
    </row>
    <row r="40" spans="1:4" s="8" customFormat="1" ht="18" customHeight="1">
      <c r="A40" s="18"/>
      <c r="B40" s="11" t="s">
        <v>57</v>
      </c>
      <c r="C40" s="6"/>
      <c r="D40" s="7"/>
    </row>
    <row r="41" spans="1:4" s="8" customFormat="1" ht="18" customHeight="1">
      <c r="A41" s="18"/>
      <c r="B41" s="11" t="s">
        <v>58</v>
      </c>
      <c r="C41" s="6"/>
      <c r="D41" s="7"/>
    </row>
    <row r="42" spans="1:4" s="17" customFormat="1" ht="18" customHeight="1">
      <c r="A42" s="48" t="s">
        <v>31</v>
      </c>
      <c r="B42" s="49" t="s">
        <v>1</v>
      </c>
      <c r="C42" s="50">
        <f>C27+C24</f>
        <v>16149735611</v>
      </c>
      <c r="D42" s="51">
        <f>D27+D24</f>
        <v>16181293348</v>
      </c>
    </row>
    <row r="43" spans="1:4" s="17" customFormat="1" ht="15.75">
      <c r="A43" s="52"/>
      <c r="B43" s="30"/>
      <c r="C43" s="53"/>
      <c r="D43" s="53"/>
    </row>
    <row r="44" spans="1:4" s="57" customFormat="1" ht="24.75" customHeight="1">
      <c r="A44" s="54" t="s">
        <v>14</v>
      </c>
      <c r="B44" s="55"/>
      <c r="C44" s="56"/>
      <c r="D44" s="56"/>
    </row>
    <row r="45" spans="1:4" ht="21.75" customHeight="1">
      <c r="A45" s="9" t="s">
        <v>15</v>
      </c>
      <c r="B45" s="12" t="s">
        <v>26</v>
      </c>
      <c r="C45" s="10" t="s">
        <v>27</v>
      </c>
      <c r="D45" s="10" t="s">
        <v>28</v>
      </c>
    </row>
    <row r="46" spans="1:4" ht="18" customHeight="1">
      <c r="A46" s="23">
        <v>1</v>
      </c>
      <c r="B46" s="24" t="s">
        <v>19</v>
      </c>
      <c r="C46" s="19">
        <v>9125584142</v>
      </c>
      <c r="D46" s="20">
        <f>9125584142</f>
        <v>9125584142</v>
      </c>
    </row>
    <row r="47" spans="1:4" ht="18" customHeight="1">
      <c r="A47" s="18">
        <v>2</v>
      </c>
      <c r="B47" s="25" t="s">
        <v>59</v>
      </c>
      <c r="C47" s="21"/>
      <c r="D47" s="20"/>
    </row>
    <row r="48" spans="1:4" ht="18" customHeight="1">
      <c r="A48" s="18">
        <v>3</v>
      </c>
      <c r="B48" s="25" t="s">
        <v>60</v>
      </c>
      <c r="C48" s="20">
        <f>C46</f>
        <v>9125584142</v>
      </c>
      <c r="D48" s="20">
        <f>D46</f>
        <v>9125584142</v>
      </c>
    </row>
    <row r="49" spans="1:4" ht="18" customHeight="1">
      <c r="A49" s="18">
        <v>4</v>
      </c>
      <c r="B49" s="25" t="s">
        <v>20</v>
      </c>
      <c r="C49" s="20">
        <v>7007539260</v>
      </c>
      <c r="D49" s="20">
        <v>7007539260</v>
      </c>
    </row>
    <row r="50" spans="1:4" ht="18" customHeight="1">
      <c r="A50" s="18">
        <v>5</v>
      </c>
      <c r="B50" s="25" t="s">
        <v>61</v>
      </c>
      <c r="C50" s="20">
        <f>C48-C49</f>
        <v>2118044882</v>
      </c>
      <c r="D50" s="20">
        <f>D48-D49</f>
        <v>2118044882</v>
      </c>
    </row>
    <row r="51" spans="1:4" ht="18" customHeight="1">
      <c r="A51" s="18">
        <v>6</v>
      </c>
      <c r="B51" s="25" t="s">
        <v>62</v>
      </c>
      <c r="C51" s="20">
        <v>24222066</v>
      </c>
      <c r="D51" s="20">
        <v>24222066</v>
      </c>
    </row>
    <row r="52" spans="1:4" ht="18" customHeight="1">
      <c r="A52" s="18">
        <v>7</v>
      </c>
      <c r="B52" s="25" t="s">
        <v>63</v>
      </c>
      <c r="C52" s="20">
        <v>71377602</v>
      </c>
      <c r="D52" s="20">
        <v>71377602</v>
      </c>
    </row>
    <row r="53" spans="1:4" ht="18" customHeight="1">
      <c r="A53" s="18">
        <v>8</v>
      </c>
      <c r="B53" s="25" t="s">
        <v>22</v>
      </c>
      <c r="C53" s="20">
        <v>321811040</v>
      </c>
      <c r="D53" s="20">
        <v>321811040</v>
      </c>
    </row>
    <row r="54" spans="1:4" ht="18" customHeight="1">
      <c r="A54" s="18">
        <v>9</v>
      </c>
      <c r="B54" s="25" t="s">
        <v>23</v>
      </c>
      <c r="C54" s="20">
        <v>484168063</v>
      </c>
      <c r="D54" s="20">
        <v>484168063</v>
      </c>
    </row>
    <row r="55" spans="1:4" ht="18" customHeight="1">
      <c r="A55" s="18">
        <v>10</v>
      </c>
      <c r="B55" s="25" t="s">
        <v>64</v>
      </c>
      <c r="C55" s="20">
        <f>C50+C51-C52-C53-C54</f>
        <v>1264910243</v>
      </c>
      <c r="D55" s="20">
        <f>D50+D51-D52-D53-D54</f>
        <v>1264910243</v>
      </c>
    </row>
    <row r="56" spans="1:4" ht="18" customHeight="1">
      <c r="A56" s="18">
        <v>11</v>
      </c>
      <c r="B56" s="25" t="s">
        <v>65</v>
      </c>
      <c r="C56" s="20"/>
      <c r="D56" s="20"/>
    </row>
    <row r="57" spans="1:4" ht="18" customHeight="1">
      <c r="A57" s="18">
        <v>12</v>
      </c>
      <c r="B57" s="25" t="s">
        <v>24</v>
      </c>
      <c r="C57" s="20"/>
      <c r="D57" s="20"/>
    </row>
    <row r="58" spans="1:4" ht="18" customHeight="1">
      <c r="A58" s="18">
        <v>13</v>
      </c>
      <c r="B58" s="26" t="s">
        <v>25</v>
      </c>
      <c r="C58" s="20">
        <f>C56-C57</f>
        <v>0</v>
      </c>
      <c r="D58" s="20">
        <f>D56-D57</f>
        <v>0</v>
      </c>
    </row>
    <row r="59" spans="1:4" ht="18" customHeight="1">
      <c r="A59" s="18">
        <v>14</v>
      </c>
      <c r="B59" s="25" t="s">
        <v>66</v>
      </c>
      <c r="C59" s="20">
        <f>C55+C58</f>
        <v>1264910243</v>
      </c>
      <c r="D59" s="20">
        <f>D55+D58</f>
        <v>1264910243</v>
      </c>
    </row>
    <row r="60" spans="1:4" ht="18" customHeight="1">
      <c r="A60" s="18">
        <v>15</v>
      </c>
      <c r="B60" s="25" t="s">
        <v>67</v>
      </c>
      <c r="C60" s="20">
        <f>C59*14%</f>
        <v>177087434.02</v>
      </c>
      <c r="D60" s="20">
        <f>D59*14%</f>
        <v>177087434.02</v>
      </c>
    </row>
    <row r="61" spans="1:4" ht="18" customHeight="1">
      <c r="A61" s="27">
        <v>16</v>
      </c>
      <c r="B61" s="28" t="s">
        <v>68</v>
      </c>
      <c r="C61" s="20">
        <f>C59-C60</f>
        <v>1087822808.98</v>
      </c>
      <c r="D61" s="20">
        <f>D59-D60</f>
        <v>1087822808.98</v>
      </c>
    </row>
    <row r="62" spans="1:4" ht="18" customHeight="1">
      <c r="A62" s="18">
        <v>17</v>
      </c>
      <c r="B62" s="29" t="s">
        <v>69</v>
      </c>
      <c r="C62" s="22"/>
      <c r="D62" s="22"/>
    </row>
    <row r="63" spans="1:4" ht="18" customHeight="1">
      <c r="A63" s="44">
        <v>18</v>
      </c>
      <c r="B63" s="45" t="s">
        <v>21</v>
      </c>
      <c r="C63" s="46"/>
      <c r="D63" s="46"/>
    </row>
    <row r="64" spans="1:4" ht="8.25" customHeight="1">
      <c r="A64" s="58"/>
      <c r="B64" s="59"/>
      <c r="C64" s="60"/>
      <c r="D64" s="60"/>
    </row>
    <row r="65" spans="3:4" ht="15">
      <c r="C65" s="64" t="s">
        <v>75</v>
      </c>
      <c r="D65" s="64"/>
    </row>
    <row r="66" spans="1:4" s="13" customFormat="1" ht="14.25">
      <c r="A66" s="63" t="s">
        <v>30</v>
      </c>
      <c r="B66" s="63"/>
      <c r="C66" s="63" t="s">
        <v>70</v>
      </c>
      <c r="D66" s="63"/>
    </row>
    <row r="72" spans="1:4" ht="15">
      <c r="A72" s="65" t="s">
        <v>73</v>
      </c>
      <c r="B72" s="65"/>
      <c r="C72" s="66" t="s">
        <v>74</v>
      </c>
      <c r="D72" s="66"/>
    </row>
  </sheetData>
  <mergeCells count="9">
    <mergeCell ref="A72:B72"/>
    <mergeCell ref="C72:D72"/>
    <mergeCell ref="A1:B1"/>
    <mergeCell ref="B2:D2"/>
    <mergeCell ref="B3:D3"/>
    <mergeCell ref="C5:D5"/>
    <mergeCell ref="C66:D66"/>
    <mergeCell ref="A66:B66"/>
    <mergeCell ref="C65:D65"/>
  </mergeCells>
  <printOptions horizontalCentered="1"/>
  <pageMargins left="0.4" right="0.55" top="0.54" bottom="0.54" header="0.5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Cop.</cp:lastModifiedBy>
  <cp:lastPrinted>2008-04-18T03:44:53Z</cp:lastPrinted>
  <dcterms:created xsi:type="dcterms:W3CDTF">2007-01-22T08:33:52Z</dcterms:created>
  <dcterms:modified xsi:type="dcterms:W3CDTF">2008-04-18T03:44:57Z</dcterms:modified>
  <cp:category/>
  <cp:version/>
  <cp:contentType/>
  <cp:contentStatus/>
</cp:coreProperties>
</file>